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35" windowHeight="13035" activeTab="0"/>
  </bookViews>
  <sheets>
    <sheet name="2" sheetId="1" r:id="rId1"/>
    <sheet name="2.1" sheetId="2" r:id="rId2"/>
  </sheets>
  <definedNames/>
  <calcPr fullCalcOnLoad="1"/>
</workbook>
</file>

<file path=xl/sharedStrings.xml><?xml version="1.0" encoding="utf-8"?>
<sst xmlns="http://schemas.openxmlformats.org/spreadsheetml/2006/main" count="151" uniqueCount="105">
  <si>
    <t xml:space="preserve">2. Информация об  основных показателях финансово-хозяйственной деятельности организации¹¯² </t>
  </si>
  <si>
    <t>Наименование организации</t>
  </si>
  <si>
    <t>ЗАО "Заречье" им. С.А. Кушнарева</t>
  </si>
  <si>
    <t>ИНН</t>
  </si>
  <si>
    <t>КПП</t>
  </si>
  <si>
    <t>Местонахождение (адрес)</t>
  </si>
  <si>
    <t>Московская область. Одинцовский р-н, р.п.Заречье, ул. Заречная, д.8а</t>
  </si>
  <si>
    <t>Отчетный период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</si>
  <si>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</si>
  <si>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</si>
  <si>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</si>
  <si>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производство, передача и сбыт теплоэнергии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</si>
  <si>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</si>
  <si>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</si>
  <si>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</si>
  <si>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</si>
  <si>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</si>
  <si>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</si>
  <si>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</si>
  <si>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</si>
  <si>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</si>
  <si>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</si>
  <si>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</si>
  <si>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</si>
  <si>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</si>
  <si>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</si>
  <si>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</si>
  <si>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</si>
  <si>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</si>
  <si>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</si>
  <si>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</si>
  <si>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</si>
  <si>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</si>
  <si>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</si>
  <si>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</si>
  <si>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</si>
  <si>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</si>
  <si>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</si>
  <si>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</si>
  <si>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</si>
  <si>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</si>
  <si>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</si>
  <si>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</si>
  <si>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</si>
  <si>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</si>
  <si>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</si>
  <si>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</si>
  <si>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</si>
  <si>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</si>
  <si>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</si>
  <si>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</si>
  <si>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</si>
  <si>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</si>
  <si>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</si>
  <si>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</si>
  <si>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</si>
  <si>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2009г</t>
  </si>
  <si>
    <t>2. 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</si>
  <si>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</si>
  <si>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</si>
  <si>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</si>
  <si>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</si>
  <si>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</si>
  <si>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</si>
  <si>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</si>
  <si>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</si>
  <si>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</si>
  <si>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</si>
  <si>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 xml:space="preserve">покупка 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</si>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</sst>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8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/>
    </border>
    <border>
      <left style="thick"/>
      <right style="thick"/>
      <top style="thin"/>
      <bottom style="medium"/>
    </border>
    <border>
      <left style="thick"/>
      <right style="thick"/>
      <top style="thick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top" wrapText="1"/>
    </xf>
    <xf numFmtId="0" fontId="0" fillId="5" borderId="4" xfId="0" applyFill="1" applyBorder="1" applyAlignment="1">
      <alignment/>
    </xf>
    <xf numFmtId="2" fontId="0" fillId="5" borderId="4" xfId="0" applyNumberFormat="1" applyFill="1" applyBorder="1" applyAlignment="1">
      <alignment/>
    </xf>
    <xf numFmtId="0" fontId="0" fillId="4" borderId="6" xfId="0" applyFill="1" applyBorder="1" applyAlignment="1">
      <alignment vertical="top" wrapText="1"/>
    </xf>
    <xf numFmtId="2" fontId="0" fillId="5" borderId="7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4" borderId="8" xfId="0" applyFill="1" applyBorder="1" applyAlignment="1">
      <alignment horizontal="left" vertical="top" wrapText="1" indent="2"/>
    </xf>
    <xf numFmtId="0" fontId="0" fillId="5" borderId="9" xfId="0" applyFill="1" applyBorder="1" applyAlignment="1">
      <alignment/>
    </xf>
    <xf numFmtId="2" fontId="0" fillId="5" borderId="9" xfId="0" applyNumberFormat="1" applyFill="1" applyBorder="1" applyAlignment="1">
      <alignment/>
    </xf>
    <xf numFmtId="0" fontId="0" fillId="4" borderId="8" xfId="0" applyFill="1" applyBorder="1" applyAlignment="1">
      <alignment horizontal="left" vertical="top" wrapText="1" indent="6"/>
    </xf>
    <xf numFmtId="0" fontId="0" fillId="4" borderId="8" xfId="0" applyFill="1" applyBorder="1" applyAlignment="1">
      <alignment horizontal="left" vertical="top" wrapText="1" indent="7"/>
    </xf>
    <xf numFmtId="0" fontId="0" fillId="4" borderId="10" xfId="0" applyFill="1" applyBorder="1" applyAlignment="1">
      <alignment horizontal="left" vertical="top" wrapText="1" indent="2"/>
    </xf>
    <xf numFmtId="0" fontId="0" fillId="5" borderId="11" xfId="0" applyFill="1" applyBorder="1" applyAlignment="1">
      <alignment/>
    </xf>
    <xf numFmtId="0" fontId="0" fillId="4" borderId="12" xfId="0" applyFill="1" applyBorder="1" applyAlignment="1">
      <alignment vertical="top" wrapText="1"/>
    </xf>
    <xf numFmtId="0" fontId="0" fillId="5" borderId="7" xfId="0" applyFill="1" applyBorder="1" applyAlignment="1">
      <alignment/>
    </xf>
    <xf numFmtId="0" fontId="0" fillId="6" borderId="0" xfId="0" applyFill="1" applyAlignment="1">
      <alignment/>
    </xf>
    <xf numFmtId="2" fontId="0" fillId="5" borderId="11" xfId="0" applyNumberFormat="1" applyFill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49" fontId="5" fillId="7" borderId="1" xfId="17" applyNumberFormat="1" applyFont="1" applyFill="1" applyBorder="1" applyAlignment="1" applyProtection="1">
      <alignment vertical="center" wrapText="1"/>
      <protection/>
    </xf>
    <xf numFmtId="2" fontId="6" fillId="5" borderId="9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5" fillId="6" borderId="1" xfId="17" applyNumberFormat="1" applyFont="1" applyFill="1" applyBorder="1" applyAlignment="1" applyProtection="1">
      <alignment vertical="center" wrapText="1"/>
      <protection/>
    </xf>
    <xf numFmtId="0" fontId="6" fillId="5" borderId="9" xfId="0" applyFont="1" applyFill="1" applyBorder="1" applyAlignment="1">
      <alignment/>
    </xf>
    <xf numFmtId="0" fontId="6" fillId="4" borderId="8" xfId="0" applyFont="1" applyFill="1" applyBorder="1" applyAlignment="1">
      <alignment horizontal="left" vertical="top" wrapText="1" indent="6"/>
    </xf>
    <xf numFmtId="0" fontId="6" fillId="5" borderId="9" xfId="0" applyFont="1" applyFill="1" applyBorder="1" applyAlignment="1">
      <alignment horizontal="right"/>
    </xf>
    <xf numFmtId="49" fontId="5" fillId="6" borderId="1" xfId="17" applyNumberFormat="1" applyFont="1" applyFill="1" applyBorder="1" applyAlignment="1" applyProtection="1">
      <alignment horizontal="left" vertical="center" wrapText="1" indent="1"/>
      <protection/>
    </xf>
    <xf numFmtId="0" fontId="0" fillId="5" borderId="9" xfId="0" applyFont="1" applyFill="1" applyBorder="1" applyAlignment="1">
      <alignment/>
    </xf>
    <xf numFmtId="0" fontId="6" fillId="5" borderId="13" xfId="0" applyFont="1" applyFill="1" applyBorder="1" applyAlignment="1">
      <alignment/>
    </xf>
    <xf numFmtId="0" fontId="7" fillId="0" borderId="0" xfId="0" applyFont="1" applyAlignment="1">
      <alignment/>
    </xf>
    <xf numFmtId="2" fontId="0" fillId="5" borderId="14" xfId="0" applyNumberFormat="1" applyFill="1" applyBorder="1" applyAlignment="1">
      <alignment/>
    </xf>
  </cellXfs>
  <cellStyles count="7">
    <cellStyle name="Normal" xfId="0"/>
    <cellStyle name="Currency" xfId="15"/>
    <cellStyle name="Currency [0]" xfId="16"/>
    <cellStyle name="Обычный_Тепло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57"/>
  <sheetViews>
    <sheetView tabSelected="1" workbookViewId="0" topLeftCell="A1">
      <selection activeCell="B52" sqref="B52"/>
    </sheetView>
  </sheetViews>
  <sheetFormatPr defaultColWidth="9.00390625" defaultRowHeight="12.75"/>
  <cols>
    <col min="1" max="1" width="43.375" style="0" customWidth="1"/>
    <col min="2" max="2" width="65.00390625" style="0" customWidth="1"/>
  </cols>
  <sheetData>
    <row r="2" spans="1:2" ht="36" customHeight="1">
      <c r="A2" s="1" t="s">
        <v>0</v>
      </c>
      <c r="B2" s="2"/>
    </row>
    <row r="3" ht="14.25" customHeight="1" thickBot="1"/>
    <row r="4" spans="1:2" ht="15.75" thickTop="1">
      <c r="A4" s="3" t="s">
        <v>1</v>
      </c>
      <c r="B4" s="4" t="s">
        <v>2</v>
      </c>
    </row>
    <row r="5" spans="1:2" ht="15">
      <c r="A5" s="3" t="s">
        <v>3</v>
      </c>
      <c r="B5" s="5">
        <v>5032001366</v>
      </c>
    </row>
    <row r="6" spans="1:2" ht="15">
      <c r="A6" s="3" t="s">
        <v>4</v>
      </c>
      <c r="B6" s="5">
        <v>503201001</v>
      </c>
    </row>
    <row r="7" spans="1:2" ht="15">
      <c r="A7" s="3" t="s">
        <v>5</v>
      </c>
      <c r="B7" s="5" t="s">
        <v>6</v>
      </c>
    </row>
    <row r="8" spans="1:2" ht="15">
      <c r="A8" s="3" t="s">
        <v>7</v>
      </c>
      <c r="B8" s="6" t="s">
        <v>56</v>
      </c>
    </row>
    <row r="10" ht="14.25" customHeight="1" thickBot="1"/>
    <row r="11" spans="1:2" ht="16.5" thickBot="1" thickTop="1">
      <c r="A11" s="7" t="s">
        <v>8</v>
      </c>
      <c r="B11" s="8" t="s">
        <v>9</v>
      </c>
    </row>
    <row r="12" spans="1:2" ht="31.5" customHeight="1" thickBot="1" thickTop="1">
      <c r="A12" s="9" t="s">
        <v>10</v>
      </c>
      <c r="B12" s="10" t="s">
        <v>11</v>
      </c>
    </row>
    <row r="13" spans="1:2" ht="14.25" thickBot="1" thickTop="1">
      <c r="A13" s="9" t="s">
        <v>12</v>
      </c>
      <c r="B13" s="11">
        <f>833.1*44.8587</f>
        <v>37371.78297</v>
      </c>
    </row>
    <row r="14" spans="1:4" ht="48.75" customHeight="1" thickTop="1">
      <c r="A14" s="12" t="s">
        <v>13</v>
      </c>
      <c r="B14" s="13">
        <f>45726.17</f>
        <v>45726.17</v>
      </c>
      <c r="C14" s="14"/>
      <c r="D14" s="14"/>
    </row>
    <row r="15" spans="1:2" ht="25.5">
      <c r="A15" s="15" t="s">
        <v>14</v>
      </c>
      <c r="B15" s="16"/>
    </row>
    <row r="16" spans="1:2" ht="12.75">
      <c r="A16" s="15" t="s">
        <v>15</v>
      </c>
      <c r="B16" s="17">
        <f>18270.59</f>
        <v>18270.59</v>
      </c>
    </row>
    <row r="17" spans="1:2" ht="38.25">
      <c r="A17" s="15" t="s">
        <v>16</v>
      </c>
      <c r="B17" s="17">
        <f>8729.43</f>
        <v>8729.43</v>
      </c>
    </row>
    <row r="18" spans="1:2" ht="25.5">
      <c r="A18" s="18" t="s">
        <v>17</v>
      </c>
      <c r="B18" s="17">
        <v>2.8609449844201027</v>
      </c>
    </row>
    <row r="19" spans="1:2" ht="12.75">
      <c r="A19" s="18" t="s">
        <v>18</v>
      </c>
      <c r="B19" s="17">
        <f>3256.6</f>
        <v>3256.6</v>
      </c>
    </row>
    <row r="20" spans="1:2" ht="35.25" customHeight="1">
      <c r="A20" s="15" t="s">
        <v>19</v>
      </c>
      <c r="B20" s="17">
        <f>1067.99+386.21</f>
        <v>1454.2</v>
      </c>
    </row>
    <row r="21" spans="1:2" ht="25.5">
      <c r="A21" s="15" t="s">
        <v>20</v>
      </c>
      <c r="B21" s="17">
        <f>89.7</f>
        <v>89.7</v>
      </c>
    </row>
    <row r="22" spans="1:2" ht="38.25">
      <c r="A22" s="15" t="s">
        <v>21</v>
      </c>
      <c r="B22" s="17">
        <f>5940.76+1580.2</f>
        <v>7520.96</v>
      </c>
    </row>
    <row r="23" spans="1:2" ht="51">
      <c r="A23" s="15" t="s">
        <v>22</v>
      </c>
      <c r="B23" s="16">
        <f>861.5</f>
        <v>861.5</v>
      </c>
    </row>
    <row r="24" spans="1:2" ht="25.5">
      <c r="A24" s="15" t="s">
        <v>23</v>
      </c>
      <c r="B24" s="17">
        <f>199.27</f>
        <v>199.27</v>
      </c>
    </row>
    <row r="25" spans="1:2" ht="25.5">
      <c r="A25" s="19" t="s">
        <v>24</v>
      </c>
      <c r="B25" s="16"/>
    </row>
    <row r="26" spans="1:2" ht="25.5">
      <c r="A26" s="15" t="s">
        <v>25</v>
      </c>
      <c r="B26" s="17">
        <f>6586.82</f>
        <v>6586.82</v>
      </c>
    </row>
    <row r="27" spans="1:2" ht="25.5">
      <c r="A27" s="19" t="s">
        <v>26</v>
      </c>
      <c r="B27" s="16"/>
    </row>
    <row r="28" spans="1:2" ht="38.25">
      <c r="A28" s="15" t="s">
        <v>27</v>
      </c>
      <c r="B28" s="17">
        <f>1517.8</f>
        <v>1517.8</v>
      </c>
    </row>
    <row r="29" spans="1:2" ht="69" thickBot="1">
      <c r="A29" s="20" t="s">
        <v>28</v>
      </c>
      <c r="B29" s="21"/>
    </row>
    <row r="30" spans="1:2" ht="27" thickBot="1" thickTop="1">
      <c r="A30" s="22" t="s">
        <v>29</v>
      </c>
      <c r="B30" s="42">
        <f>B13-B14</f>
        <v>-8354.387029999998</v>
      </c>
    </row>
    <row r="31" spans="1:2" ht="13.5" thickTop="1">
      <c r="A31" s="12" t="s">
        <v>30</v>
      </c>
      <c r="B31" s="23"/>
    </row>
    <row r="32" spans="1:2" ht="91.5" customHeight="1" thickBot="1">
      <c r="A32" s="20" t="s">
        <v>31</v>
      </c>
      <c r="B32" s="21"/>
    </row>
    <row r="33" spans="1:2" ht="26.25" thickTop="1">
      <c r="A33" s="12" t="s">
        <v>32</v>
      </c>
      <c r="B33" s="23">
        <v>1308</v>
      </c>
    </row>
    <row r="34" spans="1:2" ht="26.25" thickBot="1">
      <c r="A34" s="20" t="s">
        <v>33</v>
      </c>
      <c r="B34" s="21">
        <v>0</v>
      </c>
    </row>
    <row r="35" spans="1:2" ht="42" thickBot="1" thickTop="1">
      <c r="A35" s="9" t="s">
        <v>34</v>
      </c>
      <c r="B35" s="10"/>
    </row>
    <row r="36" spans="1:3" ht="14.25" thickBot="1" thickTop="1">
      <c r="A36" s="9" t="s">
        <v>35</v>
      </c>
      <c r="B36" s="10">
        <v>35</v>
      </c>
      <c r="C36" s="24"/>
    </row>
    <row r="37" spans="1:3" ht="14.25" thickBot="1" thickTop="1">
      <c r="A37" s="9" t="s">
        <v>36</v>
      </c>
      <c r="B37" s="10">
        <v>12.21</v>
      </c>
      <c r="C37" s="24"/>
    </row>
    <row r="38" spans="1:2" ht="27" thickBot="1" thickTop="1">
      <c r="A38" s="9" t="s">
        <v>37</v>
      </c>
      <c r="B38" s="11">
        <f>50.5299</f>
        <v>50.5299</v>
      </c>
    </row>
    <row r="39" spans="1:2" ht="27" thickBot="1" thickTop="1">
      <c r="A39" s="9" t="s">
        <v>38</v>
      </c>
      <c r="B39" s="10"/>
    </row>
    <row r="40" spans="1:2" ht="26.25" thickTop="1">
      <c r="A40" s="12" t="s">
        <v>39</v>
      </c>
      <c r="B40" s="13">
        <f>44.8587</f>
        <v>44.8587</v>
      </c>
    </row>
    <row r="41" spans="1:3" ht="12.75">
      <c r="A41" s="15" t="s">
        <v>40</v>
      </c>
      <c r="B41" s="17">
        <f>B40*0.04321</f>
        <v>1.9383444269999999</v>
      </c>
      <c r="C41" s="24"/>
    </row>
    <row r="42" spans="1:3" ht="13.5" thickBot="1">
      <c r="A42" s="20" t="s">
        <v>41</v>
      </c>
      <c r="B42" s="25">
        <f>B40-B41</f>
        <v>42.920355573</v>
      </c>
      <c r="C42" s="24"/>
    </row>
    <row r="43" spans="1:2" ht="32.25" customHeight="1" thickBot="1" thickTop="1">
      <c r="A43" s="9" t="s">
        <v>42</v>
      </c>
      <c r="B43" s="10">
        <v>9.28</v>
      </c>
    </row>
    <row r="44" spans="1:3" ht="39.75" thickBot="1" thickTop="1">
      <c r="A44" s="9" t="s">
        <v>43</v>
      </c>
      <c r="B44" s="10"/>
      <c r="C44" s="24"/>
    </row>
    <row r="45" spans="1:3" ht="27" thickBot="1" thickTop="1">
      <c r="A45" s="9" t="s">
        <v>44</v>
      </c>
      <c r="B45" s="10">
        <v>18.8</v>
      </c>
      <c r="C45" s="24"/>
    </row>
    <row r="46" spans="1:3" ht="14.25" thickBot="1" thickTop="1">
      <c r="A46" s="9" t="s">
        <v>45</v>
      </c>
      <c r="B46" s="10"/>
      <c r="C46" s="24"/>
    </row>
    <row r="47" spans="1:3" ht="27" thickBot="1" thickTop="1">
      <c r="A47" s="9" t="s">
        <v>46</v>
      </c>
      <c r="B47" s="10">
        <v>1</v>
      </c>
      <c r="C47" s="24"/>
    </row>
    <row r="48" spans="1:3" ht="14.25" thickBot="1" thickTop="1">
      <c r="A48" s="9" t="s">
        <v>47</v>
      </c>
      <c r="B48" s="10">
        <v>3</v>
      </c>
      <c r="C48" s="24"/>
    </row>
    <row r="49" spans="1:2" ht="27" thickBot="1" thickTop="1">
      <c r="A49" s="9" t="s">
        <v>48</v>
      </c>
      <c r="B49" s="10">
        <v>31</v>
      </c>
    </row>
    <row r="50" spans="1:2" ht="39.75" thickBot="1" thickTop="1">
      <c r="A50" s="9" t="s">
        <v>49</v>
      </c>
      <c r="B50" s="10">
        <v>162.6</v>
      </c>
    </row>
    <row r="51" spans="1:2" ht="39.75" thickBot="1" thickTop="1">
      <c r="A51" s="9" t="s">
        <v>50</v>
      </c>
      <c r="B51" s="10">
        <v>35.82</v>
      </c>
    </row>
    <row r="52" spans="1:2" ht="39.75" thickBot="1" thickTop="1">
      <c r="A52" s="9" t="s">
        <v>51</v>
      </c>
      <c r="B52" s="10">
        <v>0.75</v>
      </c>
    </row>
    <row r="53" ht="13.5" thickTop="1"/>
    <row r="54" spans="1:2" ht="30" customHeight="1">
      <c r="A54" s="26" t="s">
        <v>52</v>
      </c>
      <c r="B54" s="26"/>
    </row>
    <row r="55" spans="1:2" ht="33" customHeight="1">
      <c r="A55" s="27" t="s">
        <v>53</v>
      </c>
      <c r="B55" s="27"/>
    </row>
    <row r="56" spans="1:2" ht="105.75" customHeight="1">
      <c r="A56" s="26" t="s">
        <v>54</v>
      </c>
      <c r="B56" s="26"/>
    </row>
    <row r="57" spans="1:2" ht="33.75" customHeight="1">
      <c r="A57" s="26" t="s">
        <v>55</v>
      </c>
      <c r="B57" s="26"/>
    </row>
    <row r="61" ht="14.25" customHeight="1"/>
  </sheetData>
  <mergeCells count="5">
    <mergeCell ref="A57:B57"/>
    <mergeCell ref="A2:B2"/>
    <mergeCell ref="A54:B54"/>
    <mergeCell ref="A55:B55"/>
    <mergeCell ref="A56:B5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0"/>
  <sheetViews>
    <sheetView workbookViewId="0" topLeftCell="A1">
      <selection activeCell="B22" sqref="B22"/>
    </sheetView>
  </sheetViews>
  <sheetFormatPr defaultColWidth="9.00390625" defaultRowHeight="12.75"/>
  <cols>
    <col min="1" max="1" width="55.875" style="29" customWidth="1"/>
    <col min="2" max="2" width="67.125" style="29" bestFit="1" customWidth="1"/>
    <col min="3" max="3" width="25.875" style="29" customWidth="1"/>
    <col min="4" max="16384" width="9.125" style="29" customWidth="1"/>
  </cols>
  <sheetData>
    <row r="1" spans="1:2" ht="12.75">
      <c r="A1" s="1" t="s">
        <v>57</v>
      </c>
      <c r="B1" s="28"/>
    </row>
    <row r="2" spans="1:2" ht="15">
      <c r="A2" s="3" t="s">
        <v>1</v>
      </c>
      <c r="B2" s="30" t="s">
        <v>2</v>
      </c>
    </row>
    <row r="3" spans="1:2" ht="15">
      <c r="A3" s="3" t="s">
        <v>3</v>
      </c>
      <c r="B3" s="30">
        <v>5032001366</v>
      </c>
    </row>
    <row r="4" spans="1:2" ht="15">
      <c r="A4" s="3" t="s">
        <v>4</v>
      </c>
      <c r="B4" s="30">
        <v>503201001</v>
      </c>
    </row>
    <row r="5" spans="1:2" ht="15">
      <c r="A5" s="3" t="s">
        <v>5</v>
      </c>
      <c r="B5" s="30" t="s">
        <v>6</v>
      </c>
    </row>
    <row r="6" spans="1:2" ht="15">
      <c r="A6" s="3" t="s">
        <v>7</v>
      </c>
      <c r="B6" s="6">
        <v>2009</v>
      </c>
    </row>
    <row r="7" ht="13.5" thickBot="1"/>
    <row r="8" spans="1:2" ht="16.5" thickBot="1" thickTop="1">
      <c r="A8" s="7" t="s">
        <v>8</v>
      </c>
      <c r="B8" s="8" t="s">
        <v>9</v>
      </c>
    </row>
    <row r="9" spans="1:2" s="33" customFormat="1" ht="15.75" thickTop="1">
      <c r="A9" s="31" t="s">
        <v>58</v>
      </c>
      <c r="B9" s="32">
        <f>2!B16</f>
        <v>18270.59</v>
      </c>
    </row>
    <row r="10" spans="1:2" s="33" customFormat="1" ht="15">
      <c r="A10" s="34" t="s">
        <v>59</v>
      </c>
      <c r="B10" s="35"/>
    </row>
    <row r="11" spans="1:2" s="33" customFormat="1" ht="15">
      <c r="A11" s="36" t="s">
        <v>60</v>
      </c>
      <c r="B11" s="35"/>
    </row>
    <row r="12" spans="1:2" s="33" customFormat="1" ht="15">
      <c r="A12" s="36" t="s">
        <v>61</v>
      </c>
      <c r="B12" s="35"/>
    </row>
    <row r="13" spans="1:2" s="33" customFormat="1" ht="15">
      <c r="A13" s="36" t="s">
        <v>62</v>
      </c>
      <c r="B13" s="35"/>
    </row>
    <row r="14" spans="1:2" s="33" customFormat="1" ht="15">
      <c r="A14" s="36" t="s">
        <v>63</v>
      </c>
      <c r="B14" s="35"/>
    </row>
    <row r="15" spans="1:2" s="33" customFormat="1" ht="15">
      <c r="A15" s="34" t="s">
        <v>64</v>
      </c>
      <c r="B15" s="35"/>
    </row>
    <row r="16" spans="1:2" s="33" customFormat="1" ht="15">
      <c r="A16" s="36" t="s">
        <v>65</v>
      </c>
      <c r="B16" s="17">
        <f>2!B16</f>
        <v>18270.59</v>
      </c>
    </row>
    <row r="17" spans="1:2" s="33" customFormat="1" ht="30">
      <c r="A17" s="36" t="s">
        <v>66</v>
      </c>
      <c r="B17" s="32">
        <f>B16/B18*1000</f>
        <v>2608.86929801264</v>
      </c>
    </row>
    <row r="18" spans="1:2" s="33" customFormat="1" ht="15">
      <c r="A18" s="36" t="s">
        <v>67</v>
      </c>
      <c r="B18" s="32">
        <f>7003.26</f>
        <v>7003.26</v>
      </c>
    </row>
    <row r="19" spans="1:2" s="33" customFormat="1" ht="15">
      <c r="A19" s="36" t="s">
        <v>63</v>
      </c>
      <c r="B19" s="37" t="s">
        <v>68</v>
      </c>
    </row>
    <row r="20" spans="1:2" s="33" customFormat="1" ht="15">
      <c r="A20" s="38" t="s">
        <v>69</v>
      </c>
      <c r="B20" s="35"/>
    </row>
    <row r="21" spans="1:2" s="33" customFormat="1" ht="30">
      <c r="A21" s="36" t="s">
        <v>70</v>
      </c>
      <c r="B21" s="17">
        <v>18270.59</v>
      </c>
    </row>
    <row r="22" spans="1:2" s="33" customFormat="1" ht="15">
      <c r="A22" s="36" t="s">
        <v>71</v>
      </c>
      <c r="B22" s="32">
        <f>B17</f>
        <v>2608.86929801264</v>
      </c>
    </row>
    <row r="23" spans="1:2" s="33" customFormat="1" ht="15">
      <c r="A23" s="36" t="s">
        <v>67</v>
      </c>
      <c r="B23" s="32">
        <f>B18</f>
        <v>7003.26</v>
      </c>
    </row>
    <row r="24" spans="1:2" s="33" customFormat="1" ht="15">
      <c r="A24" s="36" t="s">
        <v>63</v>
      </c>
      <c r="B24" s="37" t="s">
        <v>68</v>
      </c>
    </row>
    <row r="25" spans="1:2" s="33" customFormat="1" ht="15">
      <c r="A25" s="38" t="s">
        <v>72</v>
      </c>
      <c r="B25" s="35"/>
    </row>
    <row r="26" spans="1:2" s="33" customFormat="1" ht="30">
      <c r="A26" s="36" t="s">
        <v>73</v>
      </c>
      <c r="B26" s="35"/>
    </row>
    <row r="27" spans="1:2" s="33" customFormat="1" ht="15">
      <c r="A27" s="36" t="s">
        <v>74</v>
      </c>
      <c r="B27" s="35"/>
    </row>
    <row r="28" spans="1:2" s="33" customFormat="1" ht="15">
      <c r="A28" s="36" t="s">
        <v>67</v>
      </c>
      <c r="B28" s="35"/>
    </row>
    <row r="29" spans="1:2" s="33" customFormat="1" ht="15">
      <c r="A29" s="36" t="s">
        <v>63</v>
      </c>
      <c r="B29" s="35"/>
    </row>
    <row r="30" spans="1:2" s="33" customFormat="1" ht="15">
      <c r="A30" s="34" t="s">
        <v>75</v>
      </c>
      <c r="B30" s="35"/>
    </row>
    <row r="31" spans="1:2" s="33" customFormat="1" ht="15">
      <c r="A31" s="36" t="s">
        <v>76</v>
      </c>
      <c r="B31" s="35"/>
    </row>
    <row r="32" spans="1:2" s="33" customFormat="1" ht="15">
      <c r="A32" s="36" t="s">
        <v>74</v>
      </c>
      <c r="B32" s="35"/>
    </row>
    <row r="33" spans="1:2" s="33" customFormat="1" ht="15">
      <c r="A33" s="36" t="s">
        <v>77</v>
      </c>
      <c r="B33" s="35"/>
    </row>
    <row r="34" spans="1:2" s="33" customFormat="1" ht="15">
      <c r="A34" s="36" t="s">
        <v>63</v>
      </c>
      <c r="B34" s="35"/>
    </row>
    <row r="35" spans="1:2" s="33" customFormat="1" ht="15">
      <c r="A35" s="34" t="s">
        <v>78</v>
      </c>
      <c r="B35" s="35"/>
    </row>
    <row r="36" spans="1:2" s="33" customFormat="1" ht="15">
      <c r="A36" s="36" t="s">
        <v>79</v>
      </c>
      <c r="B36" s="35"/>
    </row>
    <row r="37" spans="1:2" s="33" customFormat="1" ht="15">
      <c r="A37" s="36" t="s">
        <v>80</v>
      </c>
      <c r="B37" s="35"/>
    </row>
    <row r="38" spans="1:2" s="33" customFormat="1" ht="15">
      <c r="A38" s="36" t="s">
        <v>81</v>
      </c>
      <c r="B38" s="35"/>
    </row>
    <row r="39" spans="1:2" s="33" customFormat="1" ht="15">
      <c r="A39" s="36" t="s">
        <v>63</v>
      </c>
      <c r="B39" s="35"/>
    </row>
    <row r="40" spans="1:2" s="33" customFormat="1" ht="15">
      <c r="A40" s="34" t="s">
        <v>82</v>
      </c>
      <c r="B40" s="35"/>
    </row>
    <row r="41" spans="1:2" s="33" customFormat="1" ht="15">
      <c r="A41" s="36" t="s">
        <v>83</v>
      </c>
      <c r="B41" s="35"/>
    </row>
    <row r="42" spans="1:2" s="33" customFormat="1" ht="15">
      <c r="A42" s="36" t="s">
        <v>80</v>
      </c>
      <c r="B42" s="35"/>
    </row>
    <row r="43" spans="1:2" s="33" customFormat="1" ht="15">
      <c r="A43" s="36" t="s">
        <v>81</v>
      </c>
      <c r="B43" s="35"/>
    </row>
    <row r="44" spans="1:2" s="33" customFormat="1" ht="15">
      <c r="A44" s="36" t="s">
        <v>63</v>
      </c>
      <c r="B44" s="35"/>
    </row>
    <row r="45" spans="1:2" s="33" customFormat="1" ht="15">
      <c r="A45" s="34" t="s">
        <v>84</v>
      </c>
      <c r="B45" s="35"/>
    </row>
    <row r="46" spans="1:2" s="33" customFormat="1" ht="15">
      <c r="A46" s="36" t="s">
        <v>85</v>
      </c>
      <c r="B46" s="35"/>
    </row>
    <row r="47" spans="1:2" s="33" customFormat="1" ht="15">
      <c r="A47" s="36" t="s">
        <v>80</v>
      </c>
      <c r="B47" s="35"/>
    </row>
    <row r="48" spans="1:2" s="33" customFormat="1" ht="15">
      <c r="A48" s="36" t="s">
        <v>81</v>
      </c>
      <c r="B48" s="35"/>
    </row>
    <row r="49" spans="1:2" s="33" customFormat="1" ht="15">
      <c r="A49" s="36" t="s">
        <v>63</v>
      </c>
      <c r="B49" s="35"/>
    </row>
    <row r="50" spans="1:2" s="33" customFormat="1" ht="15">
      <c r="A50" s="34" t="s">
        <v>86</v>
      </c>
      <c r="B50" s="35"/>
    </row>
    <row r="51" spans="1:2" s="33" customFormat="1" ht="15">
      <c r="A51" s="36" t="s">
        <v>87</v>
      </c>
      <c r="B51" s="35"/>
    </row>
    <row r="52" spans="1:2" s="33" customFormat="1" ht="15">
      <c r="A52" s="36" t="s">
        <v>80</v>
      </c>
      <c r="B52" s="35"/>
    </row>
    <row r="53" spans="1:2" s="33" customFormat="1" ht="15">
      <c r="A53" s="36" t="s">
        <v>81</v>
      </c>
      <c r="B53" s="35"/>
    </row>
    <row r="54" spans="1:2" s="33" customFormat="1" ht="15">
      <c r="A54" s="36" t="s">
        <v>63</v>
      </c>
      <c r="B54" s="35"/>
    </row>
    <row r="55" spans="1:2" s="33" customFormat="1" ht="15">
      <c r="A55" s="34" t="s">
        <v>88</v>
      </c>
      <c r="B55" s="35"/>
    </row>
    <row r="56" spans="1:2" s="33" customFormat="1" ht="15">
      <c r="A56" s="36" t="s">
        <v>89</v>
      </c>
      <c r="B56" s="35"/>
    </row>
    <row r="57" spans="1:2" s="33" customFormat="1" ht="15">
      <c r="A57" s="36" t="s">
        <v>80</v>
      </c>
      <c r="B57" s="35"/>
    </row>
    <row r="58" spans="1:2" s="33" customFormat="1" ht="15">
      <c r="A58" s="36" t="s">
        <v>81</v>
      </c>
      <c r="B58" s="35"/>
    </row>
    <row r="59" spans="1:2" s="33" customFormat="1" ht="15">
      <c r="A59" s="36" t="s">
        <v>63</v>
      </c>
      <c r="B59" s="35"/>
    </row>
    <row r="60" spans="1:2" s="33" customFormat="1" ht="15">
      <c r="A60" s="34" t="s">
        <v>90</v>
      </c>
      <c r="B60" s="35"/>
    </row>
    <row r="61" spans="1:2" s="33" customFormat="1" ht="15">
      <c r="A61" s="36" t="s">
        <v>91</v>
      </c>
      <c r="B61" s="35"/>
    </row>
    <row r="62" spans="1:2" s="33" customFormat="1" ht="15">
      <c r="A62" s="36" t="s">
        <v>80</v>
      </c>
      <c r="B62" s="35"/>
    </row>
    <row r="63" spans="1:2" s="33" customFormat="1" ht="15">
      <c r="A63" s="36" t="s">
        <v>81</v>
      </c>
      <c r="B63" s="35"/>
    </row>
    <row r="64" spans="1:2" s="33" customFormat="1" ht="15">
      <c r="A64" s="36" t="s">
        <v>63</v>
      </c>
      <c r="B64" s="35"/>
    </row>
    <row r="65" spans="1:2" s="33" customFormat="1" ht="15">
      <c r="A65" s="34" t="s">
        <v>92</v>
      </c>
      <c r="B65" s="35"/>
    </row>
    <row r="66" spans="1:2" s="33" customFormat="1" ht="15">
      <c r="A66" s="36" t="s">
        <v>93</v>
      </c>
      <c r="B66" s="35"/>
    </row>
    <row r="67" spans="1:2" s="33" customFormat="1" ht="15">
      <c r="A67" s="36" t="s">
        <v>80</v>
      </c>
      <c r="B67" s="35"/>
    </row>
    <row r="68" spans="1:2" s="33" customFormat="1" ht="15">
      <c r="A68" s="36" t="s">
        <v>81</v>
      </c>
      <c r="B68" s="35"/>
    </row>
    <row r="69" spans="1:2" s="33" customFormat="1" ht="15">
      <c r="A69" s="36" t="s">
        <v>63</v>
      </c>
      <c r="B69" s="35"/>
    </row>
    <row r="70" spans="1:2" s="33" customFormat="1" ht="15">
      <c r="A70" s="34" t="s">
        <v>94</v>
      </c>
      <c r="B70" s="35"/>
    </row>
    <row r="71" spans="1:2" s="33" customFormat="1" ht="15">
      <c r="A71" s="36" t="s">
        <v>95</v>
      </c>
      <c r="B71" s="35"/>
    </row>
    <row r="72" spans="1:2" s="33" customFormat="1" ht="15">
      <c r="A72" s="36" t="s">
        <v>80</v>
      </c>
      <c r="B72" s="35"/>
    </row>
    <row r="73" spans="1:2" s="33" customFormat="1" ht="15">
      <c r="A73" s="36" t="s">
        <v>81</v>
      </c>
      <c r="B73" s="35"/>
    </row>
    <row r="74" spans="1:2" s="33" customFormat="1" ht="15">
      <c r="A74" s="36" t="s">
        <v>63</v>
      </c>
      <c r="B74" s="35"/>
    </row>
    <row r="75" spans="1:2" s="33" customFormat="1" ht="15">
      <c r="A75" s="34" t="s">
        <v>96</v>
      </c>
      <c r="B75" s="35"/>
    </row>
    <row r="76" spans="1:2" s="33" customFormat="1" ht="15">
      <c r="A76" s="36" t="s">
        <v>97</v>
      </c>
      <c r="B76" s="35"/>
    </row>
    <row r="77" spans="1:2" s="33" customFormat="1" ht="15">
      <c r="A77" s="36" t="s">
        <v>80</v>
      </c>
      <c r="B77" s="35"/>
    </row>
    <row r="78" spans="1:2" s="33" customFormat="1" ht="15">
      <c r="A78" s="36" t="s">
        <v>81</v>
      </c>
      <c r="B78" s="35"/>
    </row>
    <row r="79" spans="1:2" s="33" customFormat="1" ht="15">
      <c r="A79" s="36" t="s">
        <v>63</v>
      </c>
      <c r="B79" s="35"/>
    </row>
    <row r="80" spans="1:2" ht="15">
      <c r="A80" s="34" t="s">
        <v>98</v>
      </c>
      <c r="B80" s="39"/>
    </row>
    <row r="81" spans="1:2" ht="15">
      <c r="A81" s="36" t="s">
        <v>99</v>
      </c>
      <c r="B81" s="39"/>
    </row>
    <row r="82" spans="1:2" ht="15">
      <c r="A82" s="36" t="s">
        <v>63</v>
      </c>
      <c r="B82" s="39"/>
    </row>
    <row r="83" spans="1:2" ht="15">
      <c r="A83" s="36" t="s">
        <v>100</v>
      </c>
      <c r="B83" s="39"/>
    </row>
    <row r="84" spans="1:2" ht="15">
      <c r="A84" s="36" t="s">
        <v>101</v>
      </c>
      <c r="B84" s="39"/>
    </row>
    <row r="85" spans="1:2" ht="15">
      <c r="A85" s="34" t="s">
        <v>102</v>
      </c>
      <c r="B85" s="39"/>
    </row>
    <row r="86" spans="1:2" s="33" customFormat="1" ht="15">
      <c r="A86" s="36" t="s">
        <v>103</v>
      </c>
      <c r="B86" s="35"/>
    </row>
    <row r="87" spans="1:2" s="33" customFormat="1" ht="15">
      <c r="A87" s="36" t="s">
        <v>80</v>
      </c>
      <c r="B87" s="35"/>
    </row>
    <row r="88" spans="1:2" s="33" customFormat="1" ht="15">
      <c r="A88" s="36" t="s">
        <v>81</v>
      </c>
      <c r="B88" s="35"/>
    </row>
    <row r="89" spans="1:2" s="33" customFormat="1" ht="15.75" thickBot="1">
      <c r="A89" s="36" t="s">
        <v>63</v>
      </c>
      <c r="B89" s="40"/>
    </row>
    <row r="90" ht="15">
      <c r="A90" s="41" t="s">
        <v>104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konstantinova</dc:creator>
  <cp:keywords/>
  <dc:description/>
  <cp:lastModifiedBy>konstantinova</cp:lastModifiedBy>
  <dcterms:created xsi:type="dcterms:W3CDTF">2011-02-28T07:07:12Z</dcterms:created>
  <dcterms:modified xsi:type="dcterms:W3CDTF">2011-02-28T07:40:04Z</dcterms:modified>
  <cp:category/>
  <cp:version/>
  <cp:contentType/>
  <cp:contentStatus/>
</cp:coreProperties>
</file>